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<sst xmlns="http://schemas.openxmlformats.org/spreadsheetml/2006/main" count="133" uniqueCount="93">
  <si>
    <t>SIMSBURY FIRE DISTRICT</t>
  </si>
  <si>
    <t>2003/2004</t>
  </si>
  <si>
    <t>Administration</t>
  </si>
  <si>
    <t>6-5050 Contractual Service</t>
  </si>
  <si>
    <t>6-5070 Legal Fees - Recurring</t>
  </si>
  <si>
    <t>6-5080 F.M, &amp; Deputy Exp.</t>
  </si>
  <si>
    <t>6-5090 Fire Prevention</t>
  </si>
  <si>
    <t>6-5010 Administrative Supplies</t>
  </si>
  <si>
    <t>6-5120 Pension - Volunteer</t>
  </si>
  <si>
    <t>6-5130 Chiefs' Expenses</t>
  </si>
  <si>
    <t>6-5140 Periodicals/Dues</t>
  </si>
  <si>
    <t>6-5110 Fire Officers Admin.</t>
  </si>
  <si>
    <t>6-5180 Computer Technology</t>
  </si>
  <si>
    <t>Total</t>
  </si>
  <si>
    <t>Proposed</t>
  </si>
  <si>
    <t>General Operating Expenses</t>
  </si>
  <si>
    <t>6-6100 General Liability</t>
  </si>
  <si>
    <t>6-6101 Health Insurance</t>
  </si>
  <si>
    <t>6-6110 Physicals/Shots</t>
  </si>
  <si>
    <t>6-6120 Employees Retirement</t>
  </si>
  <si>
    <t>6-6130 Social Security</t>
  </si>
  <si>
    <t>6-6170 Signal "12"</t>
  </si>
  <si>
    <t>6-6200 Sewer Assessment</t>
  </si>
  <si>
    <t>6-6210 Training</t>
  </si>
  <si>
    <t>6-6220 Recognition</t>
  </si>
  <si>
    <t>6-6250 Seasonal/Overtime/Firewatch</t>
  </si>
  <si>
    <t>6-6260 Wellness Program</t>
  </si>
  <si>
    <t>Maintenance</t>
  </si>
  <si>
    <t>6-7020 Battery &amp; Chargers</t>
  </si>
  <si>
    <t>6-7030 Gasoline &amp; Oil</t>
  </si>
  <si>
    <t>6-7040 Truck Maint./Repairs</t>
  </si>
  <si>
    <t>6-7070 Tools for Trucks</t>
  </si>
  <si>
    <t>6-7080 Tires</t>
  </si>
  <si>
    <t>6-7210 General Repairs Stations</t>
  </si>
  <si>
    <t>6-7280 Hose, Ladder, Misc. Repairs</t>
  </si>
  <si>
    <t>6-7420 Radio Repair</t>
  </si>
  <si>
    <t>6-7440 Maintenance Supplies</t>
  </si>
  <si>
    <t>Equipment</t>
  </si>
  <si>
    <t>6-8120 Wearing Apparel</t>
  </si>
  <si>
    <t>6-8190 Fire Fighting Equipment</t>
  </si>
  <si>
    <t>6-8200 Rescue Equipment</t>
  </si>
  <si>
    <t>6-8310 Radio Equipment</t>
  </si>
  <si>
    <t>6-8520 Hydrant - Avon</t>
  </si>
  <si>
    <t>6-8630 Hydrant - Tariffville</t>
  </si>
  <si>
    <t>Total Recurring Expenses</t>
  </si>
  <si>
    <t>Balance</t>
  </si>
  <si>
    <t>2-9030 Hose &amp; Appliances</t>
  </si>
  <si>
    <t>2-9050 Hydrants</t>
  </si>
  <si>
    <t>2-9070 Fire Trucks</t>
  </si>
  <si>
    <t>2-9150 Truck Repair(Emergency)</t>
  </si>
  <si>
    <t>2-9310 Breathing Apparatus</t>
  </si>
  <si>
    <t>2-9640 Computer &amp; Office Sys.</t>
  </si>
  <si>
    <t>2-9860 Insurance Service Org.</t>
  </si>
  <si>
    <t>2-9880 Refurb &amp; Clean Train Bdg</t>
  </si>
  <si>
    <t>2-9910 Thermal Imaging Camera</t>
  </si>
  <si>
    <t>2-9960 Personal Protective Cloth.</t>
  </si>
  <si>
    <t>2-9990 Mobil &amp; Portable Radio</t>
  </si>
  <si>
    <t>2-9991 Station Improvements</t>
  </si>
  <si>
    <t>2-9995 Keyless Entry</t>
  </si>
  <si>
    <t>2-9996 Fixed Asset System</t>
  </si>
  <si>
    <t>Total CNR Accounts</t>
  </si>
  <si>
    <t>Capital and NonRecurring Expenses</t>
  </si>
  <si>
    <t>TOTAL BUDGET</t>
  </si>
  <si>
    <t>Anticipated Receipts</t>
  </si>
  <si>
    <t>4-4010 Tax Levy on Grand List</t>
  </si>
  <si>
    <t>4-4030 Interest on Tax</t>
  </si>
  <si>
    <t>4-4050 Reimbursements for Ambulance Fuel</t>
  </si>
  <si>
    <t>4-4930 Firewatch/Standby</t>
  </si>
  <si>
    <t>TOTAL RECEIPTS</t>
  </si>
  <si>
    <t>6-5000 Salaries</t>
  </si>
  <si>
    <t>6-6050 Utilities</t>
  </si>
  <si>
    <t>2003/2005</t>
  </si>
  <si>
    <t>2003/2006</t>
  </si>
  <si>
    <t>2003/2007</t>
  </si>
  <si>
    <t>6-6000 Salaries</t>
  </si>
  <si>
    <t>4-4060 T-Mobile</t>
  </si>
  <si>
    <t>2-9060 HVAC Improvements</t>
  </si>
  <si>
    <t>4-4070 AT&amp;T Wireless</t>
  </si>
  <si>
    <t>6-8510 Hydrant - Simsbury</t>
  </si>
  <si>
    <t>6-5190 Town of Simsbury Services</t>
  </si>
  <si>
    <t>4-4040 Interest on Operating Account Investments</t>
  </si>
  <si>
    <t>4-4920 Interest on CNR Account Investments</t>
  </si>
  <si>
    <t>2008/2009</t>
  </si>
  <si>
    <t>2009/2010</t>
  </si>
  <si>
    <t>6-5011 Recruitment/Retention</t>
  </si>
  <si>
    <t>4-4080 Youghiogheny/Pocket</t>
  </si>
  <si>
    <t>22-9900 Material Recycling System</t>
  </si>
  <si>
    <t>Actual</t>
  </si>
  <si>
    <t>Proposed *</t>
  </si>
  <si>
    <t xml:space="preserve"> BUDGET</t>
  </si>
  <si>
    <t xml:space="preserve"> BUDGET </t>
  </si>
  <si>
    <t>Proposed*</t>
  </si>
  <si>
    <t>* Budget was approved on May 11,2009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</si>
</sst>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8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6"/>
  <sheetViews>
    <sheetView tabSelected="1" workbookViewId="0" topLeftCell="A111">
      <selection activeCell="A286" sqref="A286"/>
    </sheetView>
  </sheetViews>
  <sheetFormatPr defaultColWidth="9.140625" defaultRowHeight="12.75"/>
  <cols>
    <col min="1" max="1" width="29.8515625" style="0" customWidth="1"/>
    <col min="2" max="2" width="3.00390625" style="0" customWidth="1"/>
    <col min="3" max="3" width="18.28125" style="0" customWidth="1"/>
    <col min="4" max="4" width="17.140625" style="0" hidden="1" customWidth="1"/>
    <col min="5" max="5" width="18.57421875" style="0" hidden="1" customWidth="1"/>
    <col min="6" max="6" width="9.140625" style="0" hidden="1" customWidth="1"/>
    <col min="7" max="7" width="16.57421875" style="0" customWidth="1"/>
    <col min="8" max="8" width="17.421875" style="0" customWidth="1"/>
  </cols>
  <sheetData>
    <row r="1" spans="1:8" ht="12.75">
      <c r="A1" s="9" t="s">
        <v>0</v>
      </c>
      <c r="B1" s="9"/>
      <c r="C1" s="9"/>
      <c r="D1" s="9"/>
      <c r="E1" s="9"/>
      <c r="F1" s="9"/>
      <c r="G1" s="9"/>
      <c r="H1" s="9"/>
    </row>
    <row r="2" spans="1:8" ht="12.75">
      <c r="A2" s="9" t="s">
        <v>89</v>
      </c>
      <c r="B2" s="9"/>
      <c r="C2" s="9"/>
      <c r="D2" s="9"/>
      <c r="E2" s="9"/>
      <c r="F2" s="9"/>
      <c r="G2" s="9"/>
      <c r="H2" s="9"/>
    </row>
    <row r="3" spans="1:8" ht="12.75">
      <c r="A3" s="9" t="s">
        <v>83</v>
      </c>
      <c r="B3" s="9"/>
      <c r="C3" s="9"/>
      <c r="D3" s="9"/>
      <c r="E3" s="9"/>
      <c r="F3" s="9"/>
      <c r="G3" s="9"/>
      <c r="H3" s="9"/>
    </row>
    <row r="5" spans="3:8" ht="12.75">
      <c r="C5" s="2" t="s">
        <v>87</v>
      </c>
      <c r="D5" s="2" t="s">
        <v>14</v>
      </c>
      <c r="E5" s="2" t="s">
        <v>14</v>
      </c>
      <c r="F5" s="2" t="s">
        <v>14</v>
      </c>
      <c r="H5" s="2" t="s">
        <v>91</v>
      </c>
    </row>
    <row r="6" spans="3:8" ht="12.75">
      <c r="C6" s="2" t="s">
        <v>82</v>
      </c>
      <c r="D6" s="2" t="s">
        <v>71</v>
      </c>
      <c r="E6" s="2" t="s">
        <v>72</v>
      </c>
      <c r="F6" s="2" t="s">
        <v>73</v>
      </c>
      <c r="H6" s="2" t="s">
        <v>83</v>
      </c>
    </row>
    <row r="8" ht="12.75">
      <c r="A8" s="1" t="s">
        <v>2</v>
      </c>
    </row>
    <row r="9" ht="12.75">
      <c r="A9" s="1"/>
    </row>
    <row r="10" spans="1:8" ht="12.75">
      <c r="A10" t="s">
        <v>69</v>
      </c>
      <c r="C10" s="4">
        <v>155825</v>
      </c>
      <c r="H10" s="4">
        <v>160499.75</v>
      </c>
    </row>
    <row r="11" spans="1:8" ht="12.75">
      <c r="A11" t="s">
        <v>3</v>
      </c>
      <c r="C11" s="4">
        <v>61740</v>
      </c>
      <c r="H11" s="4">
        <v>76740</v>
      </c>
    </row>
    <row r="12" spans="1:8" ht="12.75">
      <c r="A12" t="s">
        <v>4</v>
      </c>
      <c r="C12" s="4">
        <v>5000</v>
      </c>
      <c r="D12" s="4">
        <v>140650</v>
      </c>
      <c r="E12" s="4">
        <v>140650</v>
      </c>
      <c r="F12" s="4">
        <v>140650</v>
      </c>
      <c r="H12" s="4">
        <v>5000</v>
      </c>
    </row>
    <row r="13" spans="1:8" ht="12.75">
      <c r="A13" t="s">
        <v>5</v>
      </c>
      <c r="C13" s="4">
        <v>14000</v>
      </c>
      <c r="D13" s="4">
        <v>55475</v>
      </c>
      <c r="E13" s="4">
        <v>55475</v>
      </c>
      <c r="F13" s="4">
        <v>55475</v>
      </c>
      <c r="H13" s="4">
        <v>14000</v>
      </c>
    </row>
    <row r="14" spans="1:8" ht="12.75">
      <c r="A14" t="s">
        <v>6</v>
      </c>
      <c r="C14" s="4">
        <v>4000</v>
      </c>
      <c r="D14" s="4">
        <v>4000</v>
      </c>
      <c r="E14" s="4">
        <v>4000</v>
      </c>
      <c r="F14" s="4">
        <v>4000</v>
      </c>
      <c r="H14" s="4">
        <v>3000</v>
      </c>
    </row>
    <row r="15" spans="1:8" ht="12.75">
      <c r="A15" t="s">
        <v>7</v>
      </c>
      <c r="C15" s="4">
        <v>7750</v>
      </c>
      <c r="D15" s="4">
        <v>13000</v>
      </c>
      <c r="E15" s="4">
        <v>13000</v>
      </c>
      <c r="F15" s="4">
        <v>13000</v>
      </c>
      <c r="H15" s="4">
        <v>7750</v>
      </c>
    </row>
    <row r="16" spans="1:8" ht="12.75">
      <c r="A16" t="s">
        <v>8</v>
      </c>
      <c r="C16" s="4">
        <v>105000</v>
      </c>
      <c r="D16" s="4">
        <v>4000</v>
      </c>
      <c r="E16" s="4">
        <v>4000</v>
      </c>
      <c r="F16" s="4">
        <v>4000</v>
      </c>
      <c r="H16" s="4">
        <v>108150</v>
      </c>
    </row>
    <row r="17" spans="1:8" ht="12.75">
      <c r="A17" t="s">
        <v>9</v>
      </c>
      <c r="C17" s="4">
        <v>19000</v>
      </c>
      <c r="D17" s="4">
        <v>7000</v>
      </c>
      <c r="E17" s="4">
        <v>7000</v>
      </c>
      <c r="F17" s="4">
        <v>7000</v>
      </c>
      <c r="H17" s="4">
        <v>19000</v>
      </c>
    </row>
    <row r="18" spans="1:8" ht="12.75">
      <c r="A18" t="s">
        <v>10</v>
      </c>
      <c r="C18" s="4">
        <v>2500</v>
      </c>
      <c r="D18" s="4">
        <v>90720</v>
      </c>
      <c r="E18" s="4">
        <v>90720</v>
      </c>
      <c r="F18" s="4">
        <v>90720</v>
      </c>
      <c r="H18" s="4">
        <v>2500</v>
      </c>
    </row>
    <row r="19" spans="1:8" ht="12.75">
      <c r="A19" t="s">
        <v>11</v>
      </c>
      <c r="C19" s="4">
        <v>75940</v>
      </c>
      <c r="D19" s="4">
        <v>14000</v>
      </c>
      <c r="E19" s="4">
        <v>14000</v>
      </c>
      <c r="F19" s="4">
        <v>14000</v>
      </c>
      <c r="H19" s="4">
        <v>75940</v>
      </c>
    </row>
    <row r="20" spans="1:8" ht="12.75">
      <c r="A20" t="s">
        <v>12</v>
      </c>
      <c r="C20" s="4">
        <v>9000</v>
      </c>
      <c r="D20" s="4">
        <v>2000</v>
      </c>
      <c r="E20" s="4">
        <v>2000</v>
      </c>
      <c r="F20" s="4">
        <v>2000</v>
      </c>
      <c r="H20" s="4">
        <v>11800</v>
      </c>
    </row>
    <row r="21" spans="1:8" ht="12.75">
      <c r="A21" t="s">
        <v>79</v>
      </c>
      <c r="C21" s="4">
        <v>41500</v>
      </c>
      <c r="D21" s="4">
        <v>64200</v>
      </c>
      <c r="E21" s="4">
        <v>64200</v>
      </c>
      <c r="F21" s="4">
        <v>64200</v>
      </c>
      <c r="H21" s="4">
        <v>41500</v>
      </c>
    </row>
    <row r="22" spans="1:8" ht="12.75">
      <c r="A22" t="s">
        <v>84</v>
      </c>
      <c r="D22" s="4">
        <v>10000</v>
      </c>
      <c r="E22" s="4">
        <v>10000</v>
      </c>
      <c r="F22" s="4">
        <v>10000</v>
      </c>
      <c r="H22" s="4">
        <v>2000</v>
      </c>
    </row>
    <row r="24" spans="1:8" ht="12.75">
      <c r="A24" t="s">
        <v>13</v>
      </c>
      <c r="C24" s="4">
        <f>SUM(C10:C22)</f>
        <v>501255</v>
      </c>
      <c r="H24" s="4">
        <f>SUM(H10:H23)</f>
        <v>527879.75</v>
      </c>
    </row>
    <row r="25" spans="4:6" ht="12.75">
      <c r="D25" s="4">
        <f>SUM(D12:D22)</f>
        <v>405045</v>
      </c>
      <c r="E25" s="4">
        <f>SUM(E12:E22)</f>
        <v>405045</v>
      </c>
      <c r="F25" s="4">
        <f>SUM(F12:F22)</f>
        <v>405045</v>
      </c>
    </row>
    <row r="53" spans="1:8" ht="12.75">
      <c r="A53" s="9" t="s">
        <v>0</v>
      </c>
      <c r="B53" s="9"/>
      <c r="C53" s="9"/>
      <c r="D53" s="9"/>
      <c r="E53" s="9"/>
      <c r="F53" s="9"/>
      <c r="G53" s="9"/>
      <c r="H53" s="9"/>
    </row>
    <row r="54" spans="1:8" ht="12.75">
      <c r="A54" s="9" t="s">
        <v>89</v>
      </c>
      <c r="B54" s="9"/>
      <c r="C54" s="9"/>
      <c r="D54" s="9"/>
      <c r="E54" s="9"/>
      <c r="F54" s="9"/>
      <c r="G54" s="9"/>
      <c r="H54" s="9"/>
    </row>
    <row r="55" spans="1:8" ht="12.75">
      <c r="A55" s="9" t="s">
        <v>83</v>
      </c>
      <c r="B55" s="9"/>
      <c r="C55" s="9"/>
      <c r="D55" s="9"/>
      <c r="E55" s="9"/>
      <c r="F55" s="9"/>
      <c r="G55" s="9"/>
      <c r="H55" s="9"/>
    </row>
    <row r="56" spans="1:8" ht="12.75">
      <c r="A56" s="6"/>
      <c r="B56" s="6"/>
      <c r="C56" s="6"/>
      <c r="D56" s="6"/>
      <c r="E56" s="6"/>
      <c r="F56" s="6"/>
      <c r="G56" s="6"/>
      <c r="H56" s="6"/>
    </row>
    <row r="57" spans="1:8" ht="12.75">
      <c r="A57" s="6"/>
      <c r="B57" s="6"/>
      <c r="C57" s="2" t="s">
        <v>87</v>
      </c>
      <c r="H57" s="2" t="s">
        <v>91</v>
      </c>
    </row>
    <row r="58" spans="1:8" ht="12.75">
      <c r="A58" s="6"/>
      <c r="B58" s="6"/>
      <c r="C58" s="2" t="s">
        <v>82</v>
      </c>
      <c r="H58" s="2" t="s">
        <v>83</v>
      </c>
    </row>
    <row r="60" ht="12.75">
      <c r="A60" s="1" t="s">
        <v>15</v>
      </c>
    </row>
    <row r="62" spans="1:8" ht="12.75">
      <c r="A62" t="s">
        <v>74</v>
      </c>
      <c r="C62" s="4">
        <v>358140</v>
      </c>
      <c r="H62" s="4">
        <v>371256.1</v>
      </c>
    </row>
    <row r="63" spans="1:8" ht="12.75">
      <c r="A63" t="s">
        <v>70</v>
      </c>
      <c r="C63" s="4">
        <v>155325</v>
      </c>
      <c r="H63" s="4">
        <v>147050</v>
      </c>
    </row>
    <row r="64" spans="1:8" ht="12.75">
      <c r="A64" t="s">
        <v>16</v>
      </c>
      <c r="C64" s="4">
        <v>124848</v>
      </c>
      <c r="H64" s="4">
        <v>129800</v>
      </c>
    </row>
    <row r="65" spans="1:8" ht="12.75">
      <c r="A65" t="s">
        <v>17</v>
      </c>
      <c r="C65" s="4">
        <v>145000</v>
      </c>
      <c r="H65" s="4">
        <v>154000</v>
      </c>
    </row>
    <row r="66" spans="1:8" ht="12.75">
      <c r="A66" t="s">
        <v>18</v>
      </c>
      <c r="C66" s="4">
        <v>9000</v>
      </c>
      <c r="H66" s="4">
        <v>9360</v>
      </c>
    </row>
    <row r="67" spans="1:8" ht="12.75">
      <c r="A67" t="s">
        <v>19</v>
      </c>
      <c r="C67" s="4">
        <v>148500</v>
      </c>
      <c r="H67" s="4">
        <v>152955</v>
      </c>
    </row>
    <row r="68" spans="1:8" ht="12.75">
      <c r="A68" t="s">
        <v>20</v>
      </c>
      <c r="C68" s="4">
        <v>53510</v>
      </c>
      <c r="H68" s="4">
        <v>55115.3</v>
      </c>
    </row>
    <row r="69" spans="1:8" ht="12.75">
      <c r="A69" t="s">
        <v>21</v>
      </c>
      <c r="C69" s="4">
        <v>3000</v>
      </c>
      <c r="H69" s="4">
        <v>3000</v>
      </c>
    </row>
    <row r="70" spans="1:8" ht="12.75">
      <c r="A70" t="s">
        <v>22</v>
      </c>
      <c r="C70" s="4">
        <v>3600</v>
      </c>
      <c r="H70" s="4">
        <v>3744</v>
      </c>
    </row>
    <row r="71" spans="1:8" ht="12.75">
      <c r="A71" t="s">
        <v>23</v>
      </c>
      <c r="C71" s="4">
        <v>26500</v>
      </c>
      <c r="H71" s="4">
        <v>26500</v>
      </c>
    </row>
    <row r="72" spans="1:8" ht="12.75">
      <c r="A72" t="s">
        <v>24</v>
      </c>
      <c r="C72" s="4">
        <v>15500</v>
      </c>
      <c r="H72" s="4">
        <v>17250</v>
      </c>
    </row>
    <row r="73" spans="1:8" ht="12.75">
      <c r="A73" t="s">
        <v>25</v>
      </c>
      <c r="C73" s="4">
        <v>15370</v>
      </c>
      <c r="H73" s="4">
        <v>15984.8</v>
      </c>
    </row>
    <row r="74" spans="1:8" ht="12.75">
      <c r="A74" t="s">
        <v>26</v>
      </c>
      <c r="C74" s="4">
        <v>24500</v>
      </c>
      <c r="H74" s="4">
        <v>19000</v>
      </c>
    </row>
    <row r="77" spans="1:8" ht="12.75">
      <c r="A77" t="s">
        <v>13</v>
      </c>
      <c r="C77" s="4">
        <f>SUM(C62:C76)</f>
        <v>1082793</v>
      </c>
      <c r="H77" s="4">
        <f>SUM(H62:H76)</f>
        <v>1105015.2</v>
      </c>
    </row>
    <row r="80" spans="2:3" ht="12.75">
      <c r="B80" s="4"/>
      <c r="C80" s="4"/>
    </row>
    <row r="82" spans="2:3" ht="12.75">
      <c r="B82" s="4"/>
      <c r="C82" s="4"/>
    </row>
    <row r="83" spans="2:3" ht="12.75">
      <c r="B83" s="4"/>
      <c r="C83" s="4"/>
    </row>
    <row r="84" spans="2:3" ht="12.75">
      <c r="B84" s="4"/>
      <c r="C84" s="4"/>
    </row>
    <row r="85" spans="2:3" ht="12.75">
      <c r="B85" s="4"/>
      <c r="C85" s="4"/>
    </row>
    <row r="86" spans="2:3" ht="12.75">
      <c r="B86" s="4"/>
      <c r="C86" s="4"/>
    </row>
    <row r="87" spans="2:3" ht="12.75">
      <c r="B87" s="4"/>
      <c r="C87" s="4"/>
    </row>
    <row r="88" spans="2:3" ht="12.75">
      <c r="B88" s="4"/>
      <c r="C88" s="4"/>
    </row>
    <row r="89" spans="2:3" ht="12.75">
      <c r="B89" s="4"/>
      <c r="C89" s="4"/>
    </row>
    <row r="90" spans="2:3" ht="12.75">
      <c r="B90" s="4"/>
      <c r="C90" s="4"/>
    </row>
    <row r="91" spans="2:3" ht="12.75">
      <c r="B91" s="4"/>
      <c r="C91" s="4"/>
    </row>
    <row r="92" spans="2:3" ht="12.75">
      <c r="B92" s="4"/>
      <c r="C92" s="4"/>
    </row>
    <row r="93" spans="2:3" ht="12.75">
      <c r="B93" s="4"/>
      <c r="C93" s="4"/>
    </row>
    <row r="94" spans="2:3" ht="12.75">
      <c r="B94" s="4"/>
      <c r="C94" s="4"/>
    </row>
    <row r="95" spans="2:3" ht="12.75">
      <c r="B95" s="4"/>
      <c r="C95" s="4"/>
    </row>
    <row r="96" spans="2:3" ht="12.75">
      <c r="B96" s="4"/>
      <c r="C96" s="4"/>
    </row>
    <row r="97" spans="2:3" ht="12.75">
      <c r="B97" s="4"/>
      <c r="C97" s="4"/>
    </row>
    <row r="98" spans="2:3" ht="12.75">
      <c r="B98" s="4"/>
      <c r="C98" s="4"/>
    </row>
    <row r="99" spans="2:3" ht="12.75">
      <c r="B99" s="4"/>
      <c r="C99" s="4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1:8" ht="12.75">
      <c r="A105" s="9" t="s">
        <v>0</v>
      </c>
      <c r="B105" s="9"/>
      <c r="C105" s="9"/>
      <c r="D105" s="9"/>
      <c r="E105" s="9"/>
      <c r="F105" s="9"/>
      <c r="G105" s="9"/>
      <c r="H105" s="9"/>
    </row>
    <row r="106" spans="1:8" ht="12.75">
      <c r="A106" s="9" t="s">
        <v>89</v>
      </c>
      <c r="B106" s="9"/>
      <c r="C106" s="9"/>
      <c r="D106" s="9"/>
      <c r="E106" s="9"/>
      <c r="F106" s="9"/>
      <c r="G106" s="9"/>
      <c r="H106" s="9"/>
    </row>
    <row r="107" spans="1:8" ht="12.75">
      <c r="A107" s="9" t="s">
        <v>83</v>
      </c>
      <c r="B107" s="9"/>
      <c r="C107" s="9"/>
      <c r="D107" s="9"/>
      <c r="E107" s="9"/>
      <c r="F107" s="9"/>
      <c r="G107" s="9"/>
      <c r="H107" s="9"/>
    </row>
    <row r="109" spans="3:8" ht="12.75">
      <c r="C109" s="2" t="s">
        <v>87</v>
      </c>
      <c r="H109" s="2" t="s">
        <v>91</v>
      </c>
    </row>
    <row r="110" spans="3:8" ht="12.75">
      <c r="C110" s="2" t="s">
        <v>82</v>
      </c>
      <c r="H110" s="2" t="s">
        <v>83</v>
      </c>
    </row>
    <row r="112" ht="12.75">
      <c r="A112" s="1" t="s">
        <v>27</v>
      </c>
    </row>
    <row r="113" ht="12.75">
      <c r="A113" s="1"/>
    </row>
    <row r="114" spans="1:8" ht="12.75">
      <c r="A114" t="s">
        <v>28</v>
      </c>
      <c r="C114" s="4">
        <v>3500</v>
      </c>
      <c r="H114" s="4">
        <v>3640</v>
      </c>
    </row>
    <row r="115" spans="1:8" ht="12.75">
      <c r="A115" t="s">
        <v>29</v>
      </c>
      <c r="C115" s="4">
        <v>35500</v>
      </c>
      <c r="H115" s="4">
        <v>33450</v>
      </c>
    </row>
    <row r="116" spans="1:8" ht="12.75">
      <c r="A116" t="s">
        <v>30</v>
      </c>
      <c r="C116" s="4">
        <v>37000</v>
      </c>
      <c r="H116" s="4">
        <v>38480</v>
      </c>
    </row>
    <row r="117" spans="1:8" ht="12.75">
      <c r="A117" t="s">
        <v>31</v>
      </c>
      <c r="C117" s="4">
        <v>2000</v>
      </c>
      <c r="H117" s="4">
        <v>2080</v>
      </c>
    </row>
    <row r="118" spans="1:8" ht="12.75">
      <c r="A118" t="s">
        <v>32</v>
      </c>
      <c r="C118" s="4">
        <v>4000</v>
      </c>
      <c r="H118" s="4">
        <v>4160</v>
      </c>
    </row>
    <row r="119" spans="1:8" ht="12.75">
      <c r="A119" t="s">
        <v>33</v>
      </c>
      <c r="C119" s="4">
        <v>50000</v>
      </c>
      <c r="H119" s="4">
        <v>50000</v>
      </c>
    </row>
    <row r="120" spans="1:8" ht="12.75">
      <c r="A120" t="s">
        <v>34</v>
      </c>
      <c r="C120" s="4">
        <v>17000</v>
      </c>
      <c r="H120" s="4">
        <v>17000</v>
      </c>
    </row>
    <row r="121" spans="1:8" ht="12.75">
      <c r="A121" t="s">
        <v>35</v>
      </c>
      <c r="C121" s="4">
        <v>6500</v>
      </c>
      <c r="H121" s="4">
        <v>6760</v>
      </c>
    </row>
    <row r="122" spans="1:8" ht="12.75">
      <c r="A122" t="s">
        <v>36</v>
      </c>
      <c r="C122" s="4">
        <v>5000</v>
      </c>
      <c r="H122" s="4">
        <v>5000</v>
      </c>
    </row>
    <row r="125" spans="1:8" ht="12.75">
      <c r="A125" t="s">
        <v>13</v>
      </c>
      <c r="C125" s="4">
        <f>SUM(C114:C124)</f>
        <v>160500</v>
      </c>
      <c r="H125" s="4">
        <f>SUM(H114:H124)</f>
        <v>160570</v>
      </c>
    </row>
    <row r="157" spans="1:8" ht="12.75">
      <c r="A157" s="9" t="s">
        <v>0</v>
      </c>
      <c r="B157" s="9"/>
      <c r="C157" s="9"/>
      <c r="D157" s="9"/>
      <c r="E157" s="9"/>
      <c r="F157" s="9"/>
      <c r="G157" s="9"/>
      <c r="H157" s="9"/>
    </row>
    <row r="158" spans="1:8" ht="12.75">
      <c r="A158" s="9" t="s">
        <v>90</v>
      </c>
      <c r="B158" s="9"/>
      <c r="C158" s="9"/>
      <c r="D158" s="9"/>
      <c r="E158" s="9"/>
      <c r="F158" s="9"/>
      <c r="G158" s="9"/>
      <c r="H158" s="9"/>
    </row>
    <row r="159" spans="1:8" ht="12.75">
      <c r="A159" s="9" t="s">
        <v>83</v>
      </c>
      <c r="B159" s="9"/>
      <c r="C159" s="9"/>
      <c r="D159" s="9"/>
      <c r="E159" s="9"/>
      <c r="F159" s="9"/>
      <c r="G159" s="9"/>
      <c r="H159" s="9"/>
    </row>
    <row r="161" spans="3:8" ht="12.75">
      <c r="C161" s="2" t="s">
        <v>87</v>
      </c>
      <c r="H161" s="2" t="s">
        <v>88</v>
      </c>
    </row>
    <row r="162" spans="3:8" ht="12.75">
      <c r="C162" s="2" t="s">
        <v>82</v>
      </c>
      <c r="H162" s="2" t="s">
        <v>83</v>
      </c>
    </row>
    <row r="164" ht="12.75">
      <c r="A164" s="1" t="s">
        <v>37</v>
      </c>
    </row>
    <row r="165" ht="12.75">
      <c r="A165" s="1"/>
    </row>
    <row r="166" spans="1:8" ht="12.75">
      <c r="A166" t="s">
        <v>38</v>
      </c>
      <c r="C166" s="4">
        <v>9500</v>
      </c>
      <c r="H166" s="4">
        <v>9880</v>
      </c>
    </row>
    <row r="167" spans="1:8" ht="12.75">
      <c r="A167" t="s">
        <v>39</v>
      </c>
      <c r="C167" s="4">
        <v>15000</v>
      </c>
      <c r="H167" s="4">
        <v>15000</v>
      </c>
    </row>
    <row r="168" spans="1:8" ht="12.75">
      <c r="A168" t="s">
        <v>40</v>
      </c>
      <c r="C168" s="4">
        <v>8000</v>
      </c>
      <c r="H168" s="4">
        <v>8000</v>
      </c>
    </row>
    <row r="169" spans="1:8" ht="12.75">
      <c r="A169" t="s">
        <v>41</v>
      </c>
      <c r="C169" s="4">
        <v>4500</v>
      </c>
      <c r="H169" s="4">
        <v>4500</v>
      </c>
    </row>
    <row r="170" spans="1:8" ht="12.75">
      <c r="A170" t="s">
        <v>78</v>
      </c>
      <c r="C170" s="4">
        <v>183900</v>
      </c>
      <c r="H170" s="4">
        <v>186800</v>
      </c>
    </row>
    <row r="171" spans="1:8" ht="12.75">
      <c r="A171" t="s">
        <v>42</v>
      </c>
      <c r="C171" s="4">
        <v>27500</v>
      </c>
      <c r="H171" s="4">
        <v>28600</v>
      </c>
    </row>
    <row r="172" spans="1:8" ht="12.75">
      <c r="A172" t="s">
        <v>43</v>
      </c>
      <c r="C172" s="4">
        <v>6000</v>
      </c>
      <c r="H172" s="4">
        <v>6240</v>
      </c>
    </row>
    <row r="175" spans="1:8" ht="12.75">
      <c r="A175" t="s">
        <v>13</v>
      </c>
      <c r="C175" s="4">
        <f>SUM(C166:C174)</f>
        <v>254400</v>
      </c>
      <c r="H175" s="4">
        <f>SUM(H166:H173)</f>
        <v>259020</v>
      </c>
    </row>
    <row r="178" spans="1:8" ht="12.75">
      <c r="A178" t="s">
        <v>44</v>
      </c>
      <c r="C178" s="4">
        <f>C24+C77+C125+C175</f>
        <v>1998948</v>
      </c>
      <c r="H178" s="4">
        <f>H24+H77+H125+H175</f>
        <v>2052484.95</v>
      </c>
    </row>
    <row r="209" spans="1:8" ht="12.75">
      <c r="A209" s="9" t="s">
        <v>0</v>
      </c>
      <c r="B209" s="9"/>
      <c r="C209" s="9"/>
      <c r="D209" s="9"/>
      <c r="E209" s="9"/>
      <c r="F209" s="9"/>
      <c r="G209" s="9"/>
      <c r="H209" s="9"/>
    </row>
    <row r="210" spans="1:8" ht="12.75">
      <c r="A210" s="9" t="s">
        <v>89</v>
      </c>
      <c r="B210" s="9"/>
      <c r="C210" s="9"/>
      <c r="D210" s="9"/>
      <c r="E210" s="9"/>
      <c r="F210" s="9"/>
      <c r="G210" s="9"/>
      <c r="H210" s="9"/>
    </row>
    <row r="211" spans="1:8" ht="12.75">
      <c r="A211" s="9" t="s">
        <v>83</v>
      </c>
      <c r="B211" s="9"/>
      <c r="C211" s="9"/>
      <c r="D211" s="9"/>
      <c r="E211" s="9"/>
      <c r="F211" s="9"/>
      <c r="G211" s="9"/>
      <c r="H211" s="9"/>
    </row>
    <row r="213" spans="3:8" ht="12.75">
      <c r="C213" s="2" t="s">
        <v>45</v>
      </c>
      <c r="G213" s="2" t="s">
        <v>87</v>
      </c>
      <c r="H213" s="2" t="s">
        <v>91</v>
      </c>
    </row>
    <row r="214" spans="3:8" ht="12.75">
      <c r="C214" s="3">
        <v>39917</v>
      </c>
      <c r="G214" s="2" t="s">
        <v>82</v>
      </c>
      <c r="H214" s="2" t="s">
        <v>83</v>
      </c>
    </row>
    <row r="215" ht="12.75">
      <c r="B215" s="5"/>
    </row>
    <row r="216" spans="1:4" ht="12.75">
      <c r="A216" s="1" t="s">
        <v>61</v>
      </c>
      <c r="D216" s="4">
        <v>60000</v>
      </c>
    </row>
    <row r="217" ht="12.75">
      <c r="D217" s="4"/>
    </row>
    <row r="218" spans="1:8" ht="12.75">
      <c r="A218" t="s">
        <v>46</v>
      </c>
      <c r="C218" s="4">
        <v>7679</v>
      </c>
      <c r="D218" s="4">
        <v>5000</v>
      </c>
      <c r="G218" s="4">
        <v>0</v>
      </c>
      <c r="H218" s="4">
        <v>0</v>
      </c>
    </row>
    <row r="219" spans="1:8" ht="12.75">
      <c r="A219" t="s">
        <v>47</v>
      </c>
      <c r="C219" s="4">
        <v>7945</v>
      </c>
      <c r="D219" s="4">
        <v>5000</v>
      </c>
      <c r="G219" s="4">
        <v>20000</v>
      </c>
      <c r="H219" s="4">
        <v>0</v>
      </c>
    </row>
    <row r="220" spans="1:8" ht="12.75">
      <c r="A220" t="s">
        <v>76</v>
      </c>
      <c r="C220" s="4">
        <v>247</v>
      </c>
      <c r="D220" s="4">
        <v>0</v>
      </c>
      <c r="G220" s="4">
        <v>0</v>
      </c>
      <c r="H220" s="4">
        <v>0</v>
      </c>
    </row>
    <row r="221" spans="1:8" ht="12.75">
      <c r="A221" t="s">
        <v>48</v>
      </c>
      <c r="C221" s="4">
        <v>31648</v>
      </c>
      <c r="D221" s="4">
        <v>340000</v>
      </c>
      <c r="G221" s="4">
        <v>50000</v>
      </c>
      <c r="H221" s="4">
        <v>0</v>
      </c>
    </row>
    <row r="222" spans="1:8" ht="12.75">
      <c r="A222" t="s">
        <v>49</v>
      </c>
      <c r="C222" s="4">
        <v>15040</v>
      </c>
      <c r="D222" s="4">
        <v>18000</v>
      </c>
      <c r="G222" s="4">
        <v>12000</v>
      </c>
      <c r="H222" s="4">
        <v>12000</v>
      </c>
    </row>
    <row r="223" spans="1:8" ht="12.75">
      <c r="A223" t="s">
        <v>50</v>
      </c>
      <c r="C223" s="4">
        <v>105000</v>
      </c>
      <c r="D223" s="4">
        <v>20000</v>
      </c>
      <c r="G223" s="4">
        <v>25000</v>
      </c>
      <c r="H223" s="4">
        <v>20000</v>
      </c>
    </row>
    <row r="224" spans="1:8" ht="12.75">
      <c r="A224" t="s">
        <v>51</v>
      </c>
      <c r="C224" s="4">
        <v>10637</v>
      </c>
      <c r="D224" s="4">
        <v>0</v>
      </c>
      <c r="G224" s="4">
        <v>3000</v>
      </c>
      <c r="H224" s="4">
        <v>2000</v>
      </c>
    </row>
    <row r="225" spans="1:8" ht="12.75">
      <c r="A225" t="s">
        <v>52</v>
      </c>
      <c r="C225" s="4">
        <v>18537</v>
      </c>
      <c r="D225" s="4">
        <v>18000</v>
      </c>
      <c r="G225" s="4">
        <v>0</v>
      </c>
      <c r="H225" s="4">
        <v>0</v>
      </c>
    </row>
    <row r="226" spans="1:8" ht="12.75">
      <c r="A226" t="s">
        <v>53</v>
      </c>
      <c r="C226" s="4">
        <v>12150</v>
      </c>
      <c r="D226" s="4">
        <v>5000</v>
      </c>
      <c r="G226" s="4">
        <v>0</v>
      </c>
      <c r="H226" s="4">
        <v>0</v>
      </c>
    </row>
    <row r="227" spans="1:8" ht="12.75">
      <c r="A227" t="s">
        <v>54</v>
      </c>
      <c r="C227" s="4">
        <v>396</v>
      </c>
      <c r="D227" s="4">
        <v>16000</v>
      </c>
      <c r="G227" s="4">
        <v>0</v>
      </c>
      <c r="H227" s="4">
        <v>0</v>
      </c>
    </row>
    <row r="228" spans="1:8" ht="12.75">
      <c r="A228" t="s">
        <v>55</v>
      </c>
      <c r="C228" s="4">
        <v>15320</v>
      </c>
      <c r="D228" s="4">
        <v>24000</v>
      </c>
      <c r="G228" s="4">
        <v>25000</v>
      </c>
      <c r="H228" s="4">
        <v>15000</v>
      </c>
    </row>
    <row r="229" spans="1:8" ht="12.75">
      <c r="A229" t="s">
        <v>56</v>
      </c>
      <c r="C229" s="4">
        <v>11568</v>
      </c>
      <c r="D229" s="4">
        <v>0</v>
      </c>
      <c r="G229" s="4">
        <v>0</v>
      </c>
      <c r="H229" s="4">
        <v>0</v>
      </c>
    </row>
    <row r="230" spans="1:8" ht="12.75">
      <c r="A230" t="s">
        <v>57</v>
      </c>
      <c r="C230" s="4">
        <v>1387377</v>
      </c>
      <c r="D230" s="4">
        <v>140446</v>
      </c>
      <c r="G230" s="4">
        <v>812647.36</v>
      </c>
      <c r="H230" s="4">
        <v>778313.05</v>
      </c>
    </row>
    <row r="231" spans="1:8" ht="12.75">
      <c r="A231" s="8" t="s">
        <v>86</v>
      </c>
      <c r="C231" s="4">
        <v>37000</v>
      </c>
      <c r="D231" s="4">
        <v>0</v>
      </c>
      <c r="G231" s="4"/>
      <c r="H231" s="4"/>
    </row>
    <row r="232" spans="1:8" ht="12.75">
      <c r="A232" t="s">
        <v>58</v>
      </c>
      <c r="C232" s="4">
        <v>680</v>
      </c>
      <c r="D232" s="4">
        <v>0</v>
      </c>
      <c r="G232" s="4">
        <v>0</v>
      </c>
      <c r="H232" s="4">
        <v>0</v>
      </c>
    </row>
    <row r="233" spans="1:8" ht="12.75">
      <c r="A233" t="s">
        <v>59</v>
      </c>
      <c r="C233" s="4">
        <v>13750</v>
      </c>
      <c r="D233" s="4">
        <v>13000</v>
      </c>
      <c r="G233" s="4">
        <v>0</v>
      </c>
      <c r="H233" s="4">
        <v>0</v>
      </c>
    </row>
    <row r="234" spans="3:8" ht="12.75">
      <c r="C234" s="4"/>
      <c r="G234" s="4"/>
      <c r="H234" s="4"/>
    </row>
    <row r="235" spans="1:7" ht="12.75">
      <c r="A235" s="8"/>
      <c r="C235" s="7"/>
      <c r="G235" s="4"/>
    </row>
    <row r="236" ht="12.75">
      <c r="C236" s="4"/>
    </row>
    <row r="237" spans="1:8" ht="12.75">
      <c r="A237" t="s">
        <v>60</v>
      </c>
      <c r="C237" s="4">
        <f>SUM(C218:C236)</f>
        <v>1674974</v>
      </c>
      <c r="D237" s="4">
        <f>SUM(D218:D236)</f>
        <v>604446</v>
      </c>
      <c r="G237" s="4">
        <f>SUM(G218:G236)</f>
        <v>947647.36</v>
      </c>
      <c r="H237" s="4">
        <f>SUM(H218:H236)</f>
        <v>827313.05</v>
      </c>
    </row>
    <row r="246" spans="1:8" ht="12.75">
      <c r="A246" t="s">
        <v>62</v>
      </c>
      <c r="D246" s="4">
        <f>D206+D237</f>
        <v>604446</v>
      </c>
      <c r="G246" s="4">
        <f>C178+G237</f>
        <v>2946595.36</v>
      </c>
      <c r="H246" s="4">
        <f>H178+H237</f>
        <v>2879798</v>
      </c>
    </row>
    <row r="247" ht="12.75">
      <c r="G247" s="4"/>
    </row>
    <row r="262" spans="1:8" ht="12.75">
      <c r="A262" s="9" t="s">
        <v>0</v>
      </c>
      <c r="B262" s="9"/>
      <c r="C262" s="9"/>
      <c r="D262" s="9"/>
      <c r="E262" s="9"/>
      <c r="F262" s="9"/>
      <c r="G262" s="9"/>
      <c r="H262" s="9"/>
    </row>
    <row r="263" spans="1:8" ht="12.75">
      <c r="A263" s="9" t="s">
        <v>89</v>
      </c>
      <c r="B263" s="9"/>
      <c r="C263" s="9"/>
      <c r="D263" s="9"/>
      <c r="E263" s="9"/>
      <c r="F263" s="9"/>
      <c r="G263" s="9"/>
      <c r="H263" s="9"/>
    </row>
    <row r="264" spans="1:8" ht="12.75">
      <c r="A264" s="9" t="s">
        <v>83</v>
      </c>
      <c r="B264" s="9"/>
      <c r="C264" s="9"/>
      <c r="D264" s="9"/>
      <c r="E264" s="9"/>
      <c r="F264" s="9"/>
      <c r="G264" s="9"/>
      <c r="H264" s="9"/>
    </row>
    <row r="266" ht="12.75">
      <c r="A266" s="1" t="s">
        <v>63</v>
      </c>
    </row>
    <row r="267" spans="4:8" ht="12.75">
      <c r="D267" s="2" t="s">
        <v>14</v>
      </c>
      <c r="E267" s="2"/>
      <c r="G267" s="2" t="s">
        <v>87</v>
      </c>
      <c r="H267" s="2" t="s">
        <v>91</v>
      </c>
    </row>
    <row r="268" spans="4:8" ht="12.75">
      <c r="D268" s="2" t="s">
        <v>1</v>
      </c>
      <c r="E268" s="2"/>
      <c r="G268" s="2" t="s">
        <v>82</v>
      </c>
      <c r="H268" s="2" t="s">
        <v>83</v>
      </c>
    </row>
    <row r="270" spans="1:8" ht="12.75">
      <c r="A270" t="s">
        <v>64</v>
      </c>
      <c r="D270" s="4">
        <f>(E270*F270)*0.001</f>
        <v>0</v>
      </c>
      <c r="E270" s="4"/>
      <c r="G270" s="4">
        <v>2669345.36</v>
      </c>
      <c r="H270" s="4">
        <v>2651611</v>
      </c>
    </row>
    <row r="271" spans="1:8" ht="12.75">
      <c r="A271" t="s">
        <v>65</v>
      </c>
      <c r="D271" s="4">
        <v>9070</v>
      </c>
      <c r="G271" s="4">
        <v>32000</v>
      </c>
      <c r="H271" s="4">
        <v>20273</v>
      </c>
    </row>
    <row r="272" spans="1:8" ht="12.75">
      <c r="A272" t="s">
        <v>80</v>
      </c>
      <c r="G272" s="4">
        <v>88375</v>
      </c>
      <c r="H272" s="4">
        <v>11614</v>
      </c>
    </row>
    <row r="273" spans="1:8" ht="12.75">
      <c r="A273" t="s">
        <v>81</v>
      </c>
      <c r="D273" s="4">
        <v>50000</v>
      </c>
      <c r="G273" s="4">
        <v>39375</v>
      </c>
      <c r="H273" s="4">
        <v>43500</v>
      </c>
    </row>
    <row r="274" spans="1:8" ht="12.75">
      <c r="A274" t="s">
        <v>66</v>
      </c>
      <c r="D274" s="4">
        <v>6000</v>
      </c>
      <c r="G274" s="4">
        <v>8000</v>
      </c>
      <c r="H274" s="4">
        <v>9000</v>
      </c>
    </row>
    <row r="275" spans="1:8" ht="12.75">
      <c r="A275" t="s">
        <v>75</v>
      </c>
      <c r="D275" s="4">
        <v>23800</v>
      </c>
      <c r="G275" s="4">
        <v>81000</v>
      </c>
      <c r="H275" s="4">
        <v>81000</v>
      </c>
    </row>
    <row r="276" spans="1:8" ht="12.75">
      <c r="A276" t="s">
        <v>77</v>
      </c>
      <c r="D276" s="4"/>
      <c r="G276" s="4">
        <v>29000</v>
      </c>
      <c r="H276" s="4">
        <v>29000</v>
      </c>
    </row>
    <row r="277" spans="1:8" ht="12.75">
      <c r="A277" t="s">
        <v>67</v>
      </c>
      <c r="D277" s="4">
        <v>5000</v>
      </c>
      <c r="G277" s="4">
        <v>5000</v>
      </c>
      <c r="H277" s="4">
        <v>5000</v>
      </c>
    </row>
    <row r="278" spans="1:8" ht="12.75">
      <c r="A278" t="s">
        <v>85</v>
      </c>
      <c r="H278" s="4">
        <v>28800</v>
      </c>
    </row>
    <row r="281" spans="1:8" ht="12.75">
      <c r="A281" t="s">
        <v>68</v>
      </c>
      <c r="D281" s="4">
        <f>SUM(D270:D278)</f>
        <v>93870</v>
      </c>
      <c r="G281" s="4">
        <f>SUM(G270:G280)</f>
        <v>2952095.36</v>
      </c>
      <c r="H281" s="4">
        <f>SUM(H270:H280)</f>
        <v>2879798</v>
      </c>
    </row>
    <row r="286" ht="12.75">
      <c r="A286" t="s">
        <v>92</v>
      </c>
    </row>
  </sheetData>
  <mergeCells count="18">
    <mergeCell ref="A211:H211"/>
    <mergeCell ref="A262:H262"/>
    <mergeCell ref="A263:H263"/>
    <mergeCell ref="A264:H264"/>
    <mergeCell ref="A158:H158"/>
    <mergeCell ref="A159:H159"/>
    <mergeCell ref="A209:H209"/>
    <mergeCell ref="A210:H210"/>
    <mergeCell ref="A105:H105"/>
    <mergeCell ref="A106:H106"/>
    <mergeCell ref="A107:H107"/>
    <mergeCell ref="A157:H157"/>
    <mergeCell ref="A54:H54"/>
    <mergeCell ref="A55:H55"/>
    <mergeCell ref="A1:H1"/>
    <mergeCell ref="A2:H2"/>
    <mergeCell ref="A3:H3"/>
    <mergeCell ref="A53:H53"/>
  </mergeCells>
  <printOptions/>
  <pageMargins left="0.75" right="0.75" top="1" bottom="1" header="0.5" footer="0.5"/>
  <pageSetup horizontalDpi="300" verticalDpi="300" orientation="portrait" r:id="rId1"/>
  <headerFooter alignWithMargins="0">
    <oddHeader>&amp;CPublic 2009/2010</oddHeader>
    <oddFooter>&amp;CPage &amp;P 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Simsbury Fire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sscully</dc:creator>
  <cp:keywords/>
  <dc:description/>
  <cp:lastModifiedBy>Cliff Williams</cp:lastModifiedBy>
  <cp:lastPrinted>2009-05-11T19:25:47Z</cp:lastPrinted>
  <dcterms:created xsi:type="dcterms:W3CDTF">2003-03-26T15:07:29Z</dcterms:created>
  <dcterms:modified xsi:type="dcterms:W3CDTF">2009-05-14T18:41:19Z</dcterms:modified>
  <cp:category/>
  <cp:version/>
  <cp:contentType/>
  <cp:contentStatus/>
</cp:coreProperties>
</file>